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zyna\Downloads\"/>
    </mc:Choice>
  </mc:AlternateContent>
  <bookViews>
    <workbookView xWindow="360" yWindow="45" windowWidth="16080" windowHeight="799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Y10" i="1" l="1"/>
  <c r="Y11" i="1"/>
  <c r="Y12" i="1"/>
  <c r="Y13" i="1"/>
  <c r="Y9" i="1"/>
  <c r="V13" i="1"/>
  <c r="V12" i="1"/>
  <c r="V11" i="1"/>
  <c r="V10" i="1"/>
  <c r="S10" i="1"/>
  <c r="S11" i="1"/>
  <c r="S12" i="1"/>
  <c r="S13" i="1"/>
  <c r="S9" i="1"/>
  <c r="P10" i="1"/>
  <c r="T23" i="1"/>
  <c r="T24" i="1"/>
  <c r="T25" i="1"/>
  <c r="T26" i="1"/>
  <c r="T22" i="1"/>
  <c r="Q26" i="1"/>
  <c r="Q25" i="1"/>
  <c r="Q24" i="1"/>
  <c r="Q23" i="1"/>
  <c r="N23" i="1"/>
  <c r="N24" i="1"/>
  <c r="N25" i="1"/>
  <c r="N26" i="1"/>
  <c r="N22" i="1"/>
  <c r="P19" i="1"/>
  <c r="H21" i="1"/>
  <c r="E22" i="1"/>
  <c r="H22" i="1" s="1"/>
  <c r="D18" i="1"/>
  <c r="H7" i="1"/>
  <c r="E8" i="1"/>
  <c r="H8" i="1" s="1"/>
  <c r="D4" i="1"/>
  <c r="E9" i="1" l="1"/>
  <c r="E23" i="1"/>
  <c r="H9" i="1" l="1"/>
  <c r="E10" i="1"/>
  <c r="H23" i="1"/>
  <c r="E24" i="1"/>
  <c r="H24" i="1" l="1"/>
  <c r="E25" i="1"/>
  <c r="H25" i="1" s="1"/>
  <c r="H10" i="1"/>
  <c r="E11" i="1"/>
  <c r="H11" i="1" s="1"/>
</calcChain>
</file>

<file path=xl/sharedStrings.xml><?xml version="1.0" encoding="utf-8"?>
<sst xmlns="http://schemas.openxmlformats.org/spreadsheetml/2006/main" count="52" uniqueCount="16">
  <si>
    <t>LOKAL</t>
  </si>
  <si>
    <t>Wartość początkowa</t>
  </si>
  <si>
    <t xml:space="preserve">Stawka amortyzacyjna % </t>
  </si>
  <si>
    <t xml:space="preserve">Stawka amortyzacji </t>
  </si>
  <si>
    <t>rok</t>
  </si>
  <si>
    <t>amortyzacja w danym roku</t>
  </si>
  <si>
    <t>umorzenie środka trwałego</t>
  </si>
  <si>
    <t>wart. netto na koniec roku</t>
  </si>
  <si>
    <t>n</t>
  </si>
  <si>
    <t>n+1</t>
  </si>
  <si>
    <t>n+2</t>
  </si>
  <si>
    <t>n+3</t>
  </si>
  <si>
    <t>n+4</t>
  </si>
  <si>
    <t>WYPOSAŻENIE</t>
  </si>
  <si>
    <t>meble</t>
  </si>
  <si>
    <t>esok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</si>
</sst>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10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1" xfId="0" applyFont="1" applyFill="1" applyBorder="1"/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9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tabSelected="1" workbookViewId="0">
      <selection activeCell="D4" sqref="D4"/>
    </sheetView>
  </sheetViews>
  <sheetFormatPr defaultRowHeight="14.25"/>
  <sheetData>
    <row r="1" spans="1:27">
      <c r="A1" t="s">
        <v>0</v>
      </c>
    </row>
    <row r="2" spans="1:27" ht="15">
      <c r="A2" s="1" t="s">
        <v>1</v>
      </c>
      <c r="B2" s="1"/>
      <c r="C2" s="1"/>
      <c r="D2">
        <v>180000</v>
      </c>
    </row>
    <row r="3" spans="1:27" ht="15">
      <c r="A3" s="1" t="s">
        <v>2</v>
      </c>
      <c r="B3" s="1"/>
      <c r="C3" s="1"/>
      <c r="D3" s="2">
        <v>2.5000000000000001E-2</v>
      </c>
    </row>
    <row r="4" spans="1:27" ht="15">
      <c r="A4" s="1" t="s">
        <v>3</v>
      </c>
      <c r="B4" s="1"/>
      <c r="C4" s="1"/>
      <c r="D4">
        <f>D2*D3</f>
        <v>4500</v>
      </c>
    </row>
    <row r="6" spans="1:27" ht="15">
      <c r="A6" s="3" t="s">
        <v>4</v>
      </c>
      <c r="B6" s="11" t="s">
        <v>5</v>
      </c>
      <c r="C6" s="11"/>
      <c r="D6" s="11"/>
      <c r="E6" s="11" t="s">
        <v>6</v>
      </c>
      <c r="F6" s="11"/>
      <c r="G6" s="11"/>
      <c r="H6" s="11" t="s">
        <v>7</v>
      </c>
      <c r="I6" s="11"/>
      <c r="J6" s="11"/>
    </row>
    <row r="7" spans="1:27" ht="15">
      <c r="A7" s="6" t="s">
        <v>8</v>
      </c>
      <c r="B7" s="9">
        <v>2700</v>
      </c>
      <c r="C7" s="9"/>
      <c r="D7" s="9"/>
      <c r="E7" s="9">
        <v>2700</v>
      </c>
      <c r="F7" s="9"/>
      <c r="G7" s="9"/>
      <c r="H7" s="9">
        <f>D2-E7</f>
        <v>177300</v>
      </c>
      <c r="I7" s="9"/>
      <c r="J7" s="9"/>
      <c r="M7" t="s">
        <v>15</v>
      </c>
    </row>
    <row r="8" spans="1:27" ht="15">
      <c r="A8" s="6" t="s">
        <v>9</v>
      </c>
      <c r="B8" s="9">
        <v>2700</v>
      </c>
      <c r="C8" s="9"/>
      <c r="D8" s="9"/>
      <c r="E8" s="9">
        <f>E7+E7</f>
        <v>5400</v>
      </c>
      <c r="F8" s="9"/>
      <c r="G8" s="9"/>
      <c r="H8" s="9">
        <f>D2-E8</f>
        <v>174600</v>
      </c>
      <c r="I8" s="9"/>
      <c r="J8" s="9"/>
      <c r="M8" s="1" t="s">
        <v>1</v>
      </c>
      <c r="N8" s="1"/>
      <c r="O8" s="1"/>
      <c r="P8">
        <v>3028</v>
      </c>
      <c r="R8" s="4" t="s">
        <v>4</v>
      </c>
      <c r="S8" s="11" t="s">
        <v>5</v>
      </c>
      <c r="T8" s="11"/>
      <c r="U8" s="11"/>
      <c r="V8" s="11" t="s">
        <v>6</v>
      </c>
      <c r="W8" s="11"/>
      <c r="X8" s="11"/>
      <c r="Y8" s="11" t="s">
        <v>7</v>
      </c>
      <c r="Z8" s="11"/>
      <c r="AA8" s="11"/>
    </row>
    <row r="9" spans="1:27" ht="15">
      <c r="A9" s="6" t="s">
        <v>10</v>
      </c>
      <c r="B9" s="9">
        <v>2700</v>
      </c>
      <c r="C9" s="9"/>
      <c r="D9" s="9"/>
      <c r="E9" s="9">
        <f>E8+E7</f>
        <v>8100</v>
      </c>
      <c r="F9" s="9"/>
      <c r="G9" s="9"/>
      <c r="H9" s="9">
        <f>D2-E9</f>
        <v>171900</v>
      </c>
      <c r="I9" s="9"/>
      <c r="J9" s="9"/>
      <c r="M9" s="1" t="s">
        <v>2</v>
      </c>
      <c r="N9" s="1"/>
      <c r="O9" s="1"/>
      <c r="P9" s="12">
        <v>0.3</v>
      </c>
      <c r="R9" s="6" t="s">
        <v>8</v>
      </c>
      <c r="S9">
        <f>$P$8*$P$9</f>
        <v>908.4</v>
      </c>
      <c r="V9">
        <v>908.4</v>
      </c>
      <c r="Y9">
        <f>$P$8-V9</f>
        <v>2119.6</v>
      </c>
    </row>
    <row r="10" spans="1:27" ht="15">
      <c r="A10" s="6" t="s">
        <v>11</v>
      </c>
      <c r="B10" s="9">
        <v>2700</v>
      </c>
      <c r="C10" s="9"/>
      <c r="D10" s="9"/>
      <c r="E10" s="9">
        <f>E9+E7</f>
        <v>10800</v>
      </c>
      <c r="F10" s="9"/>
      <c r="G10" s="9"/>
      <c r="H10" s="9">
        <f>D2-E10</f>
        <v>169200</v>
      </c>
      <c r="I10" s="9"/>
      <c r="J10" s="9"/>
      <c r="M10" s="1" t="s">
        <v>3</v>
      </c>
      <c r="N10" s="1"/>
      <c r="O10" s="1"/>
      <c r="P10">
        <f>$P$8*$P$9</f>
        <v>908.4</v>
      </c>
      <c r="R10" s="6" t="s">
        <v>9</v>
      </c>
      <c r="S10">
        <f t="shared" ref="S10:S13" si="0">$P$8*$P$9</f>
        <v>908.4</v>
      </c>
      <c r="V10">
        <f>V9*2</f>
        <v>1816.8</v>
      </c>
      <c r="Y10">
        <f t="shared" ref="Y10:Y13" si="1">$P$8-V10</f>
        <v>1211.2</v>
      </c>
    </row>
    <row r="11" spans="1:27" ht="15">
      <c r="A11" s="6" t="s">
        <v>12</v>
      </c>
      <c r="B11" s="9">
        <v>2700</v>
      </c>
      <c r="C11" s="9"/>
      <c r="D11" s="9"/>
      <c r="E11" s="9">
        <f>E10+E7</f>
        <v>13500</v>
      </c>
      <c r="F11" s="9"/>
      <c r="G11" s="9"/>
      <c r="H11" s="9">
        <f>D2-E11</f>
        <v>166500</v>
      </c>
      <c r="I11" s="9"/>
      <c r="J11" s="9"/>
      <c r="R11" s="6" t="s">
        <v>10</v>
      </c>
      <c r="S11">
        <f t="shared" si="0"/>
        <v>908.4</v>
      </c>
      <c r="V11">
        <f>V9*3</f>
        <v>2725.2</v>
      </c>
      <c r="Y11">
        <f t="shared" si="1"/>
        <v>302.80000000000018</v>
      </c>
    </row>
    <row r="12" spans="1:27" ht="15">
      <c r="R12" s="6" t="s">
        <v>11</v>
      </c>
      <c r="S12">
        <f t="shared" si="0"/>
        <v>908.4</v>
      </c>
      <c r="V12">
        <f>V9*4</f>
        <v>3633.6</v>
      </c>
      <c r="Y12">
        <f t="shared" si="1"/>
        <v>-605.59999999999991</v>
      </c>
    </row>
    <row r="13" spans="1:27" ht="15">
      <c r="R13" s="6" t="s">
        <v>12</v>
      </c>
      <c r="S13">
        <f t="shared" si="0"/>
        <v>908.4</v>
      </c>
      <c r="V13">
        <f>V9*5</f>
        <v>4542</v>
      </c>
      <c r="Y13">
        <f t="shared" si="1"/>
        <v>-1514</v>
      </c>
    </row>
    <row r="14" spans="1:27" ht="15">
      <c r="A14" s="5" t="s">
        <v>13</v>
      </c>
    </row>
    <row r="15" spans="1:27">
      <c r="M15" t="s">
        <v>14</v>
      </c>
    </row>
    <row r="16" spans="1:27" ht="15">
      <c r="A16" s="1" t="s">
        <v>1</v>
      </c>
      <c r="B16" s="1"/>
      <c r="C16" s="1"/>
      <c r="D16" s="7">
        <v>9322.48</v>
      </c>
    </row>
    <row r="17" spans="1:22" ht="15">
      <c r="A17" s="1" t="s">
        <v>2</v>
      </c>
      <c r="B17" s="1"/>
      <c r="C17" s="1"/>
      <c r="D17" s="8">
        <v>0.2</v>
      </c>
      <c r="M17" s="1" t="s">
        <v>1</v>
      </c>
      <c r="N17" s="1"/>
      <c r="O17" s="1"/>
      <c r="P17">
        <v>21175.5</v>
      </c>
    </row>
    <row r="18" spans="1:22" ht="15">
      <c r="A18" s="1" t="s">
        <v>3</v>
      </c>
      <c r="B18" s="1"/>
      <c r="C18" s="1"/>
      <c r="D18" s="7">
        <f>D16*D17</f>
        <v>1864.4960000000001</v>
      </c>
      <c r="M18" s="1" t="s">
        <v>2</v>
      </c>
      <c r="N18" s="1"/>
      <c r="O18" s="1"/>
      <c r="P18" s="12">
        <v>0.2</v>
      </c>
    </row>
    <row r="19" spans="1:22" ht="15">
      <c r="M19" s="1" t="s">
        <v>3</v>
      </c>
      <c r="N19" s="1"/>
      <c r="O19" s="1"/>
      <c r="P19">
        <f>$P$17*$P$18</f>
        <v>4235.1000000000004</v>
      </c>
    </row>
    <row r="20" spans="1:22" ht="15">
      <c r="A20" s="3" t="s">
        <v>4</v>
      </c>
      <c r="B20" s="11" t="s">
        <v>5</v>
      </c>
      <c r="C20" s="11"/>
      <c r="D20" s="11"/>
      <c r="E20" s="11" t="s">
        <v>6</v>
      </c>
      <c r="F20" s="11"/>
      <c r="G20" s="11"/>
      <c r="H20" s="11" t="s">
        <v>7</v>
      </c>
      <c r="I20" s="11"/>
      <c r="J20" s="11"/>
    </row>
    <row r="21" spans="1:22" ht="15">
      <c r="A21" s="6" t="s">
        <v>8</v>
      </c>
      <c r="B21" s="9">
        <v>1864.4960000000001</v>
      </c>
      <c r="C21" s="9"/>
      <c r="D21" s="9"/>
      <c r="E21" s="9">
        <v>1865.4960000000001</v>
      </c>
      <c r="F21" s="9"/>
      <c r="G21" s="9"/>
      <c r="H21" s="9">
        <f>D16-E21</f>
        <v>7456.9839999999995</v>
      </c>
      <c r="I21" s="9"/>
      <c r="J21" s="9"/>
      <c r="M21" s="4" t="s">
        <v>4</v>
      </c>
      <c r="N21" s="11" t="s">
        <v>5</v>
      </c>
      <c r="O21" s="11"/>
      <c r="P21" s="11"/>
      <c r="Q21" s="11" t="s">
        <v>6</v>
      </c>
      <c r="R21" s="11"/>
      <c r="S21" s="11"/>
      <c r="T21" s="11" t="s">
        <v>7</v>
      </c>
      <c r="U21" s="11"/>
      <c r="V21" s="11"/>
    </row>
    <row r="22" spans="1:22" ht="15">
      <c r="A22" s="6" t="s">
        <v>9</v>
      </c>
      <c r="B22" s="9">
        <v>1865.4960000000001</v>
      </c>
      <c r="C22" s="9"/>
      <c r="D22" s="9"/>
      <c r="E22" s="9">
        <f>E21+E21</f>
        <v>3730.9920000000002</v>
      </c>
      <c r="F22" s="9"/>
      <c r="G22" s="9"/>
      <c r="H22" s="9">
        <f>D16-E22</f>
        <v>5591.4879999999994</v>
      </c>
      <c r="I22" s="9"/>
      <c r="J22" s="9"/>
      <c r="M22" s="6" t="s">
        <v>8</v>
      </c>
      <c r="N22">
        <f>$P$17*$P$18</f>
        <v>4235.1000000000004</v>
      </c>
      <c r="Q22">
        <v>4235.1000000000004</v>
      </c>
      <c r="T22">
        <f>$P$17-Q22</f>
        <v>16940.400000000001</v>
      </c>
    </row>
    <row r="23" spans="1:22" ht="15">
      <c r="A23" s="6" t="s">
        <v>10</v>
      </c>
      <c r="B23" s="9">
        <v>1866.4960000000001</v>
      </c>
      <c r="C23" s="9"/>
      <c r="D23" s="9"/>
      <c r="E23" s="9">
        <f>E21+E22</f>
        <v>5596.4880000000003</v>
      </c>
      <c r="F23" s="9"/>
      <c r="G23" s="9"/>
      <c r="H23" s="9">
        <f>D16-E23</f>
        <v>3725.9919999999993</v>
      </c>
      <c r="I23" s="9"/>
      <c r="J23" s="9"/>
      <c r="M23" s="6" t="s">
        <v>9</v>
      </c>
      <c r="N23">
        <f t="shared" ref="N23:N26" si="2">$P$17*$P$18</f>
        <v>4235.1000000000004</v>
      </c>
      <c r="Q23">
        <f>Q22*2</f>
        <v>8470.2000000000007</v>
      </c>
      <c r="T23">
        <f t="shared" ref="T23:T26" si="3">$P$17-Q23</f>
        <v>12705.3</v>
      </c>
    </row>
    <row r="24" spans="1:22" ht="15">
      <c r="A24" s="6" t="s">
        <v>11</v>
      </c>
      <c r="B24" s="9">
        <v>1867.4960000000001</v>
      </c>
      <c r="C24" s="9"/>
      <c r="D24" s="9"/>
      <c r="E24" s="9">
        <f>E23+E21</f>
        <v>7461.9840000000004</v>
      </c>
      <c r="F24" s="9"/>
      <c r="G24" s="9"/>
      <c r="H24" s="9">
        <f>D16-E24</f>
        <v>1860.4959999999992</v>
      </c>
      <c r="I24" s="9"/>
      <c r="J24" s="9"/>
      <c r="M24" s="6" t="s">
        <v>10</v>
      </c>
      <c r="N24">
        <f t="shared" si="2"/>
        <v>4235.1000000000004</v>
      </c>
      <c r="Q24">
        <f>Q23+Q22</f>
        <v>12705.300000000001</v>
      </c>
      <c r="T24">
        <f t="shared" si="3"/>
        <v>8470.1999999999989</v>
      </c>
    </row>
    <row r="25" spans="1:22" ht="15">
      <c r="A25" s="6" t="s">
        <v>12</v>
      </c>
      <c r="B25" s="9">
        <v>1868.4960000000001</v>
      </c>
      <c r="C25" s="9"/>
      <c r="D25" s="9"/>
      <c r="E25" s="9">
        <f>E21+E24</f>
        <v>9327.48</v>
      </c>
      <c r="F25" s="9"/>
      <c r="G25" s="9"/>
      <c r="H25" s="10">
        <f>D16-E25</f>
        <v>-5</v>
      </c>
      <c r="I25" s="10"/>
      <c r="J25" s="10"/>
      <c r="M25" s="6" t="s">
        <v>11</v>
      </c>
      <c r="N25">
        <f t="shared" si="2"/>
        <v>4235.1000000000004</v>
      </c>
      <c r="Q25">
        <f>Q24+Q22</f>
        <v>16940.400000000001</v>
      </c>
      <c r="T25">
        <f t="shared" si="3"/>
        <v>4235.0999999999985</v>
      </c>
    </row>
    <row r="26" spans="1:22" ht="15">
      <c r="M26" s="6" t="s">
        <v>12</v>
      </c>
      <c r="N26">
        <f t="shared" si="2"/>
        <v>4235.1000000000004</v>
      </c>
      <c r="Q26">
        <f>Q25+Q22</f>
        <v>21175.5</v>
      </c>
      <c r="T26">
        <f t="shared" si="3"/>
        <v>0</v>
      </c>
    </row>
  </sheetData>
  <mergeCells count="42">
    <mergeCell ref="Q21:S21"/>
    <mergeCell ref="T21:V21"/>
    <mergeCell ref="S8:U8"/>
    <mergeCell ref="V8:X8"/>
    <mergeCell ref="Y8:AA8"/>
    <mergeCell ref="B9:D9"/>
    <mergeCell ref="H7:J7"/>
    <mergeCell ref="H8:J8"/>
    <mergeCell ref="H9:J9"/>
    <mergeCell ref="N21:P21"/>
    <mergeCell ref="B6:D6"/>
    <mergeCell ref="E6:G6"/>
    <mergeCell ref="H6:J6"/>
    <mergeCell ref="B7:D7"/>
    <mergeCell ref="B8:D8"/>
    <mergeCell ref="E7:G7"/>
    <mergeCell ref="E8:G8"/>
    <mergeCell ref="E9:G9"/>
    <mergeCell ref="E10:G10"/>
    <mergeCell ref="E11:G11"/>
    <mergeCell ref="B21:D21"/>
    <mergeCell ref="E21:G21"/>
    <mergeCell ref="H21:J21"/>
    <mergeCell ref="B10:D10"/>
    <mergeCell ref="B11:D11"/>
    <mergeCell ref="H10:J10"/>
    <mergeCell ref="H11:J11"/>
    <mergeCell ref="B20:D20"/>
    <mergeCell ref="E20:G20"/>
    <mergeCell ref="H20:J20"/>
    <mergeCell ref="H22:J22"/>
    <mergeCell ref="H23:J23"/>
    <mergeCell ref="H24:J24"/>
    <mergeCell ref="H25:J25"/>
    <mergeCell ref="B22:D22"/>
    <mergeCell ref="B23:D23"/>
    <mergeCell ref="B24:D24"/>
    <mergeCell ref="B25:D25"/>
    <mergeCell ref="E22:G22"/>
    <mergeCell ref="E23:G23"/>
    <mergeCell ref="E24:G24"/>
    <mergeCell ref="E25:G2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</dc:creator>
  <cp:lastModifiedBy>Katarzyna Mihułka</cp:lastModifiedBy>
  <dcterms:created xsi:type="dcterms:W3CDTF">2015-05-27T19:04:05Z</dcterms:created>
  <dcterms:modified xsi:type="dcterms:W3CDTF">2015-05-28T08:44:53Z</dcterms:modified>
</cp:coreProperties>
</file>